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showInkAnnotation="0" autoCompressPictures="0"/>
  <bookViews>
    <workbookView xWindow="-15" yWindow="-15" windowWidth="19440" windowHeight="15600" tabRatio="500"/>
  </bookViews>
  <sheets>
    <sheet name="Feuil1" sheetId="1" r:id="rId1"/>
  </sheets>
  <calcPr calcId="125725" concurrentCalc="0"/>
</workbook>
</file>

<file path=xl/calcChain.xml><?xml version="1.0" encoding="utf-8"?>
<calcChain xmlns="http://schemas.openxmlformats.org/spreadsheetml/2006/main">
  <c r="L9" i="1"/>
  <c r="L6"/>
  <c r="L24"/>
  <c r="L21"/>
  <c r="L8"/>
  <c r="L5"/>
  <c r="L7"/>
  <c r="L12"/>
</calcChain>
</file>

<file path=xl/sharedStrings.xml><?xml version="1.0" encoding="utf-8"?>
<sst xmlns="http://schemas.openxmlformats.org/spreadsheetml/2006/main" count="226" uniqueCount="190">
  <si>
    <t>1 an</t>
    <phoneticPr fontId="3" type="noConversion"/>
  </si>
  <si>
    <t>&gt;2 ans</t>
    <phoneticPr fontId="3" type="noConversion"/>
  </si>
  <si>
    <t>cystinurie</t>
    <phoneticPr fontId="3" type="noConversion"/>
  </si>
  <si>
    <t>RBP</t>
    <phoneticPr fontId="3" type="noConversion"/>
  </si>
  <si>
    <t>citraturie</t>
    <phoneticPr fontId="3" type="noConversion"/>
  </si>
  <si>
    <t>oxalaturie</t>
    <phoneticPr fontId="3" type="noConversion"/>
  </si>
  <si>
    <t>glycolaturie</t>
    <phoneticPr fontId="3" type="noConversion"/>
  </si>
  <si>
    <t>uraturie</t>
    <phoneticPr fontId="3" type="noConversion"/>
  </si>
  <si>
    <t>0-6 mois</t>
    <phoneticPr fontId="3" type="noConversion"/>
  </si>
  <si>
    <t>6-12 mois</t>
    <phoneticPr fontId="3" type="noConversion"/>
  </si>
  <si>
    <t>1-2 ans</t>
    <phoneticPr fontId="3" type="noConversion"/>
  </si>
  <si>
    <t>3-5 ans</t>
    <phoneticPr fontId="3" type="noConversion"/>
  </si>
  <si>
    <t>7-10 ans</t>
    <phoneticPr fontId="3" type="noConversion"/>
  </si>
  <si>
    <t>&lt; 1 an</t>
    <phoneticPr fontId="3" type="noConversion"/>
  </si>
  <si>
    <t>mg/l</t>
    <phoneticPr fontId="3" type="noConversion"/>
  </si>
  <si>
    <t>0,43 à 2,77</t>
    <phoneticPr fontId="3" type="noConversion"/>
  </si>
  <si>
    <t>terme</t>
    <phoneticPr fontId="3" type="noConversion"/>
  </si>
  <si>
    <t>1,64 à 2,59</t>
    <phoneticPr fontId="3" type="noConversion"/>
  </si>
  <si>
    <t>0,6 à 1,38</t>
    <phoneticPr fontId="3" type="noConversion"/>
  </si>
  <si>
    <t>FE Na</t>
    <phoneticPr fontId="3" type="noConversion"/>
  </si>
  <si>
    <t>FE K</t>
    <phoneticPr fontId="3" type="noConversion"/>
  </si>
  <si>
    <t>FE Mg</t>
    <phoneticPr fontId="3" type="noConversion"/>
  </si>
  <si>
    <t>TRP</t>
    <phoneticPr fontId="3" type="noConversion"/>
  </si>
  <si>
    <t>FE acide urique</t>
    <phoneticPr fontId="3" type="noConversion"/>
  </si>
  <si>
    <t>clairance Schwartz</t>
    <phoneticPr fontId="3" type="noConversion"/>
  </si>
  <si>
    <t>cystatine</t>
    <phoneticPr fontId="3" type="noConversion"/>
  </si>
  <si>
    <t>&gt; 1 an</t>
    <phoneticPr fontId="3" type="noConversion"/>
  </si>
  <si>
    <t>&lt; 0,01 mmol/mol</t>
    <phoneticPr fontId="3" type="noConversion"/>
  </si>
  <si>
    <t>sang mmol/l</t>
    <phoneticPr fontId="3" type="noConversion"/>
  </si>
  <si>
    <t>creat sang %mol/l</t>
    <phoneticPr fontId="3" type="noConversion"/>
  </si>
  <si>
    <t>urines mmol/l</t>
    <phoneticPr fontId="3" type="noConversion"/>
  </si>
  <si>
    <t>creat urines mmol/l</t>
    <phoneticPr fontId="3" type="noConversion"/>
  </si>
  <si>
    <t>calcul</t>
    <phoneticPr fontId="3" type="noConversion"/>
  </si>
  <si>
    <t>valeur normale</t>
  </si>
  <si>
    <t>valeur normale</t>
    <phoneticPr fontId="3" type="noConversion"/>
  </si>
  <si>
    <t>2,5 +/- 1 %</t>
    <phoneticPr fontId="3" type="noConversion"/>
  </si>
  <si>
    <t>16+/-7%</t>
    <phoneticPr fontId="3" type="noConversion"/>
  </si>
  <si>
    <t>&lt;1%</t>
    <phoneticPr fontId="3" type="noConversion"/>
  </si>
  <si>
    <t>taille</t>
    <phoneticPr fontId="3" type="noConversion"/>
  </si>
  <si>
    <t>creat sang</t>
    <phoneticPr fontId="3" type="noConversion"/>
  </si>
  <si>
    <t>calcul</t>
    <phoneticPr fontId="3" type="noConversion"/>
  </si>
  <si>
    <t>&gt;90%</t>
    <phoneticPr fontId="3" type="noConversion"/>
  </si>
  <si>
    <t>Na sang</t>
    <phoneticPr fontId="3" type="noConversion"/>
  </si>
  <si>
    <t>Cl sang</t>
    <phoneticPr fontId="3" type="noConversion"/>
  </si>
  <si>
    <t>Bicarb sang</t>
    <phoneticPr fontId="3" type="noConversion"/>
  </si>
  <si>
    <t>calcul</t>
    <phoneticPr fontId="3" type="noConversion"/>
  </si>
  <si>
    <t>12+/-4</t>
    <phoneticPr fontId="3" type="noConversion"/>
  </si>
  <si>
    <t>Na urine</t>
    <phoneticPr fontId="3" type="noConversion"/>
  </si>
  <si>
    <t>Cl urine</t>
    <phoneticPr fontId="3" type="noConversion"/>
  </si>
  <si>
    <t>K urine</t>
    <phoneticPr fontId="3" type="noConversion"/>
  </si>
  <si>
    <t>&gt;0: acidose tubulaire</t>
    <phoneticPr fontId="3" type="noConversion"/>
  </si>
  <si>
    <t>mml/mmol creat U</t>
    <phoneticPr fontId="3" type="noConversion"/>
  </si>
  <si>
    <t>mg/mg creat U</t>
    <phoneticPr fontId="3" type="noConversion"/>
  </si>
  <si>
    <t>mmol/kg/j</t>
    <phoneticPr fontId="3" type="noConversion"/>
  </si>
  <si>
    <t>mg/kg/j</t>
    <phoneticPr fontId="3" type="noConversion"/>
  </si>
  <si>
    <t>microalbuminurie</t>
    <phoneticPr fontId="3" type="noConversion"/>
  </si>
  <si>
    <t>lyzozyme</t>
    <phoneticPr fontId="3" type="noConversion"/>
  </si>
  <si>
    <t>calciurie</t>
    <phoneticPr fontId="3" type="noConversion"/>
  </si>
  <si>
    <t>magnésurie</t>
    <phoneticPr fontId="3" type="noConversion"/>
  </si>
  <si>
    <t>phosphaturie</t>
    <phoneticPr fontId="3" type="noConversion"/>
  </si>
  <si>
    <t>0,05 à 0,13</t>
    <phoneticPr fontId="3" type="noConversion"/>
  </si>
  <si>
    <t>&lt;0,46 mmol/1,73m2/J</t>
    <phoneticPr fontId="3" type="noConversion"/>
  </si>
  <si>
    <t>1,4 à 20</t>
    <phoneticPr fontId="3" type="noConversion"/>
  </si>
  <si>
    <t>1,4 à 18</t>
    <phoneticPr fontId="3" type="noConversion"/>
  </si>
  <si>
    <t>1,2 à 14</t>
    <phoneticPr fontId="3" type="noConversion"/>
  </si>
  <si>
    <t>1,2 à 12</t>
    <phoneticPr fontId="3" type="noConversion"/>
  </si>
  <si>
    <t>1,2 à 8</t>
    <phoneticPr fontId="3" type="noConversion"/>
  </si>
  <si>
    <t>1,2 à 5</t>
    <phoneticPr fontId="3" type="noConversion"/>
  </si>
  <si>
    <t>1,2 à 3,6</t>
    <phoneticPr fontId="3" type="noConversion"/>
  </si>
  <si>
    <t>0,8 à 3,2</t>
    <phoneticPr fontId="3" type="noConversion"/>
  </si>
  <si>
    <t>0,8 à 2,7</t>
    <phoneticPr fontId="3" type="noConversion"/>
  </si>
  <si>
    <t>0,39 à 5,6</t>
    <phoneticPr fontId="3" type="noConversion"/>
  </si>
  <si>
    <t>0,39 à 5,04</t>
    <phoneticPr fontId="3" type="noConversion"/>
  </si>
  <si>
    <t>0,34 à 3,95</t>
    <phoneticPr fontId="3" type="noConversion"/>
  </si>
  <si>
    <t>0,34 à 3,13</t>
    <phoneticPr fontId="3" type="noConversion"/>
  </si>
  <si>
    <t>0,33 à 2,17</t>
    <phoneticPr fontId="3" type="noConversion"/>
  </si>
  <si>
    <t>0,33 à 1,49</t>
    <phoneticPr fontId="3" type="noConversion"/>
  </si>
  <si>
    <t>0,32 à 0,97</t>
    <phoneticPr fontId="3" type="noConversion"/>
  </si>
  <si>
    <t>0,22 à 0,86</t>
    <phoneticPr fontId="3" type="noConversion"/>
  </si>
  <si>
    <t>0,21 à 0,75</t>
    <phoneticPr fontId="3" type="noConversion"/>
  </si>
  <si>
    <t>&lt; 4 mmol/1.73m2/j ou &lt;0,1 mmol/kg/j</t>
    <phoneticPr fontId="3" type="noConversion"/>
  </si>
  <si>
    <t>0,8 à 1,6</t>
    <phoneticPr fontId="3" type="noConversion"/>
  </si>
  <si>
    <t>0,7 à 1,5</t>
    <phoneticPr fontId="3" type="noConversion"/>
  </si>
  <si>
    <t>0,5 à 1,4</t>
    <phoneticPr fontId="3" type="noConversion"/>
  </si>
  <si>
    <t>0,47 à 1,3</t>
    <phoneticPr fontId="3" type="noConversion"/>
  </si>
  <si>
    <t>0,4 à 1,1</t>
    <phoneticPr fontId="3" type="noConversion"/>
  </si>
  <si>
    <t>0,3 à 0,8</t>
    <phoneticPr fontId="3" type="noConversion"/>
  </si>
  <si>
    <t>0,26 à 0,56</t>
    <phoneticPr fontId="3" type="noConversion"/>
  </si>
  <si>
    <t>0,2 à 0,44</t>
    <phoneticPr fontId="3" type="noConversion"/>
  </si>
  <si>
    <t>0,2 à 0,4</t>
    <phoneticPr fontId="3" type="noConversion"/>
  </si>
  <si>
    <t>1,04 à 2,23</t>
    <phoneticPr fontId="3" type="noConversion"/>
  </si>
  <si>
    <t>1,19-2,38</t>
    <phoneticPr fontId="3" type="noConversion"/>
  </si>
  <si>
    <t>0,74 à 2,09</t>
    <phoneticPr fontId="3" type="noConversion"/>
  </si>
  <si>
    <t>0,7 à 1,94</t>
    <phoneticPr fontId="3" type="noConversion"/>
  </si>
  <si>
    <t>0,6 à 1,64</t>
    <phoneticPr fontId="3" type="noConversion"/>
  </si>
  <si>
    <t>0,45 à 1,19</t>
    <phoneticPr fontId="3" type="noConversion"/>
  </si>
  <si>
    <t>0,39 à 0,83</t>
    <phoneticPr fontId="3" type="noConversion"/>
  </si>
  <si>
    <t>0,3 à 0,66</t>
    <phoneticPr fontId="3" type="noConversion"/>
  </si>
  <si>
    <t>0,3 à 0,6</t>
    <phoneticPr fontId="3" type="noConversion"/>
  </si>
  <si>
    <t>0,01 à 0,25</t>
    <phoneticPr fontId="3" type="noConversion"/>
  </si>
  <si>
    <t>0,3 à 0,7</t>
    <phoneticPr fontId="3" type="noConversion"/>
  </si>
  <si>
    <t>0,7 à 4,6 mmol/1,73 m2/j</t>
    <phoneticPr fontId="3" type="noConversion"/>
  </si>
  <si>
    <t>osmolarité max</t>
    <phoneticPr fontId="3" type="noConversion"/>
  </si>
  <si>
    <t>préma</t>
    <phoneticPr fontId="3" type="noConversion"/>
  </si>
  <si>
    <t>jusqu'à J7</t>
    <phoneticPr fontId="3" type="noConversion"/>
  </si>
  <si>
    <t>jusqu'à 2 mois</t>
    <phoneticPr fontId="3" type="noConversion"/>
  </si>
  <si>
    <t>&lt;21 mg/g</t>
    <phoneticPr fontId="3" type="noConversion"/>
  </si>
  <si>
    <t>&lt;0,2mmol/j</t>
    <phoneticPr fontId="3" type="noConversion"/>
  </si>
  <si>
    <t>&lt;50mg/j</t>
    <phoneticPr fontId="3" type="noConversion"/>
  </si>
  <si>
    <t>&lt;0,55 mmol/1,73m2/j</t>
    <phoneticPr fontId="3" type="noConversion"/>
  </si>
  <si>
    <t>&lt;0,07</t>
    <phoneticPr fontId="3" type="noConversion"/>
  </si>
  <si>
    <t>1-4 ans</t>
    <phoneticPr fontId="3" type="noConversion"/>
  </si>
  <si>
    <t>&lt;0,09</t>
    <phoneticPr fontId="3" type="noConversion"/>
  </si>
  <si>
    <t>5-12 ans</t>
    <phoneticPr fontId="3" type="noConversion"/>
  </si>
  <si>
    <t>&lt; 0,05</t>
    <phoneticPr fontId="3" type="noConversion"/>
  </si>
  <si>
    <t>&gt;12 ans</t>
    <phoneticPr fontId="3" type="noConversion"/>
  </si>
  <si>
    <t>&lt;0,04</t>
    <phoneticPr fontId="3" type="noConversion"/>
  </si>
  <si>
    <t>10-14 ans</t>
    <phoneticPr fontId="3" type="noConversion"/>
  </si>
  <si>
    <t>14-17 ans</t>
    <phoneticPr fontId="3" type="noConversion"/>
  </si>
  <si>
    <t>0,6 à 2,3</t>
    <phoneticPr fontId="3" type="noConversion"/>
  </si>
  <si>
    <t>0,6 à 2,2</t>
    <phoneticPr fontId="3" type="noConversion"/>
  </si>
  <si>
    <t>0,4 à 1,7</t>
    <phoneticPr fontId="3" type="noConversion"/>
  </si>
  <si>
    <t>0,3 à 1,6</t>
    <phoneticPr fontId="3" type="noConversion"/>
  </si>
  <si>
    <t>0,3 à 1,3</t>
    <phoneticPr fontId="3" type="noConversion"/>
  </si>
  <si>
    <t>0,3 à 1</t>
    <phoneticPr fontId="3" type="noConversion"/>
  </si>
  <si>
    <t>0,3 à 0,9</t>
    <phoneticPr fontId="3" type="noConversion"/>
  </si>
  <si>
    <t>0,2 à 0,7</t>
    <phoneticPr fontId="3" type="noConversion"/>
  </si>
  <si>
    <t>0,2 à 0,6</t>
    <phoneticPr fontId="3" type="noConversion"/>
  </si>
  <si>
    <t>0,13 à 0,49</t>
    <phoneticPr fontId="3" type="noConversion"/>
  </si>
  <si>
    <t>0,13 à 0,48</t>
    <phoneticPr fontId="3" type="noConversion"/>
  </si>
  <si>
    <t>0,09 à 0,37</t>
    <phoneticPr fontId="3" type="noConversion"/>
  </si>
  <si>
    <t>0,07 à 0,34</t>
    <phoneticPr fontId="3" type="noConversion"/>
  </si>
  <si>
    <t>0,07 à 0,29</t>
    <phoneticPr fontId="3" type="noConversion"/>
  </si>
  <si>
    <t>0,06 à 0,21</t>
    <phoneticPr fontId="3" type="noConversion"/>
  </si>
  <si>
    <t>0,05 à 0,18</t>
    <phoneticPr fontId="3" type="noConversion"/>
  </si>
  <si>
    <t>0,05 à 0,15</t>
    <phoneticPr fontId="3" type="noConversion"/>
  </si>
  <si>
    <t>protéinurie</t>
    <phoneticPr fontId="3" type="noConversion"/>
  </si>
  <si>
    <t>&lt; 2 ans</t>
    <phoneticPr fontId="3" type="noConversion"/>
  </si>
  <si>
    <t>&gt; 2 ans</t>
    <phoneticPr fontId="3" type="noConversion"/>
  </si>
  <si>
    <t>&lt; 5 mg/mmol creat</t>
    <phoneticPr fontId="3" type="noConversion"/>
  </si>
  <si>
    <t xml:space="preserve">&lt; 2 mg/mmol creat </t>
    <phoneticPr fontId="3" type="noConversion"/>
  </si>
  <si>
    <t>6 à 40,7 mg/mmol creat</t>
    <phoneticPr fontId="3" type="noConversion"/>
  </si>
  <si>
    <t>2-3 ans</t>
    <phoneticPr fontId="3" type="noConversion"/>
  </si>
  <si>
    <t>7-17 ans</t>
    <phoneticPr fontId="3" type="noConversion"/>
  </si>
  <si>
    <t>5-7 ans</t>
    <phoneticPr fontId="3" type="noConversion"/>
  </si>
  <si>
    <t>0,1-2,6</t>
    <phoneticPr fontId="3" type="noConversion"/>
  </si>
  <si>
    <t>0,09-2,2</t>
    <phoneticPr fontId="3" type="noConversion"/>
  </si>
  <si>
    <t>0,07 à 1,5</t>
    <phoneticPr fontId="3" type="noConversion"/>
  </si>
  <si>
    <t>0,06 à 1,4</t>
    <phoneticPr fontId="3" type="noConversion"/>
  </si>
  <si>
    <t>0,05 à 1,1</t>
    <phoneticPr fontId="3" type="noConversion"/>
  </si>
  <si>
    <t>0,04 à 0,8</t>
    <phoneticPr fontId="3" type="noConversion"/>
  </si>
  <si>
    <t>0,04 à 0,7</t>
    <phoneticPr fontId="3" type="noConversion"/>
  </si>
  <si>
    <t>0,03 à 0,91</t>
    <phoneticPr fontId="3" type="noConversion"/>
  </si>
  <si>
    <t>0,03 à 0,81</t>
    <phoneticPr fontId="3" type="noConversion"/>
  </si>
  <si>
    <t>0,03 à 0,56</t>
    <phoneticPr fontId="3" type="noConversion"/>
  </si>
  <si>
    <t>0,02 à 0,5</t>
    <phoneticPr fontId="3" type="noConversion"/>
  </si>
  <si>
    <t>0,02 à 0,41</t>
    <phoneticPr fontId="3" type="noConversion"/>
  </si>
  <si>
    <t>0,01 à 0,3</t>
    <phoneticPr fontId="3" type="noConversion"/>
  </si>
  <si>
    <t>Poids moléculaire</t>
  </si>
  <si>
    <t>Ca</t>
  </si>
  <si>
    <t>Ph</t>
  </si>
  <si>
    <t>acide urique</t>
  </si>
  <si>
    <t>Bicar de Na</t>
  </si>
  <si>
    <t>Bicarb de K</t>
  </si>
  <si>
    <t>avant 2 ans</t>
  </si>
  <si>
    <t>après 2 ans</t>
  </si>
  <si>
    <t>&lt;0,5</t>
  </si>
  <si>
    <t>&lt;0,25</t>
  </si>
  <si>
    <t>&lt;0,02g/mol</t>
  </si>
  <si>
    <t>Mg</t>
  </si>
  <si>
    <t>NaCl</t>
  </si>
  <si>
    <t>KCl</t>
  </si>
  <si>
    <t>&lt;0,12</t>
  </si>
  <si>
    <t xml:space="preserve">&lt;5 </t>
  </si>
  <si>
    <r>
      <t>b</t>
    </r>
    <r>
      <rPr>
        <b/>
        <sz val="10"/>
        <rFont val="Verdana"/>
      </rPr>
      <t>2 microglobuline</t>
    </r>
  </si>
  <si>
    <t>&lt;0,044</t>
  </si>
  <si>
    <t>&lt; 0,017</t>
  </si>
  <si>
    <t>4 à 23 µg/mmol</t>
  </si>
  <si>
    <t>&lt; 1 UI/ml</t>
  </si>
  <si>
    <t>TA plasmatique</t>
  </si>
  <si>
    <t>TA urinaire</t>
  </si>
  <si>
    <t xml:space="preserve">400-600 </t>
  </si>
  <si>
    <t xml:space="preserve">mOsm/Kg </t>
  </si>
  <si>
    <t xml:space="preserve">700-800 </t>
  </si>
  <si>
    <t xml:space="preserve">1000-1200 </t>
  </si>
  <si>
    <t xml:space="preserve">1200-1400 </t>
  </si>
  <si>
    <t xml:space="preserve">800-1400 </t>
  </si>
  <si>
    <t>&lt;0,26</t>
  </si>
  <si>
    <t>&lt;0,10</t>
  </si>
  <si>
    <t>&lt;0,08</t>
  </si>
</sst>
</file>

<file path=xl/styles.xml><?xml version="1.0" encoding="utf-8"?>
<styleSheet xmlns="http://schemas.openxmlformats.org/spreadsheetml/2006/main">
  <fonts count="7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name val="Verdana"/>
      <family val="2"/>
    </font>
    <font>
      <b/>
      <sz val="10"/>
      <name val="Symbol"/>
      <family val="1"/>
      <charset val="2"/>
    </font>
    <font>
      <b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topLeftCell="A6" zoomScalePageLayoutView="125" workbookViewId="0">
      <selection activeCell="D49" sqref="D49"/>
    </sheetView>
  </sheetViews>
  <sheetFormatPr baseColWidth="10" defaultRowHeight="12.75"/>
  <cols>
    <col min="1" max="1" width="18.25" style="2" customWidth="1"/>
    <col min="2" max="2" width="16.25" style="3" customWidth="1"/>
    <col min="3" max="3" width="12.625" style="3" customWidth="1"/>
    <col min="4" max="4" width="11.75" style="3" customWidth="1"/>
    <col min="5" max="6" width="11" style="3"/>
    <col min="7" max="7" width="21.5" style="3" customWidth="1"/>
    <col min="8" max="8" width="13.625" style="3" customWidth="1"/>
    <col min="9" max="16384" width="11" style="3"/>
  </cols>
  <sheetData>
    <row r="1" spans="1:13" s="1" customFormat="1" ht="30" customHeight="1" thickBot="1">
      <c r="A1" s="38"/>
      <c r="B1" s="7" t="s">
        <v>51</v>
      </c>
      <c r="C1" s="8" t="s">
        <v>52</v>
      </c>
      <c r="D1" s="8" t="s">
        <v>53</v>
      </c>
      <c r="E1" s="9" t="s">
        <v>54</v>
      </c>
    </row>
    <row r="2" spans="1:13">
      <c r="A2" s="10" t="s">
        <v>136</v>
      </c>
      <c r="B2" s="11"/>
      <c r="C2" s="11"/>
      <c r="D2" s="11"/>
      <c r="E2" s="12"/>
    </row>
    <row r="3" spans="1:13">
      <c r="A3" s="13" t="s">
        <v>164</v>
      </c>
      <c r="B3" s="6"/>
      <c r="C3" s="6" t="s">
        <v>166</v>
      </c>
      <c r="D3" s="16"/>
      <c r="E3" s="17"/>
    </row>
    <row r="4" spans="1:13" ht="13.5" thickBot="1">
      <c r="A4" s="14" t="s">
        <v>165</v>
      </c>
      <c r="B4" s="15" t="s">
        <v>168</v>
      </c>
      <c r="C4" s="15" t="s">
        <v>167</v>
      </c>
      <c r="D4" s="18"/>
      <c r="E4" s="19"/>
      <c r="H4" s="3" t="s">
        <v>28</v>
      </c>
      <c r="I4" s="3" t="s">
        <v>29</v>
      </c>
      <c r="J4" s="3" t="s">
        <v>30</v>
      </c>
      <c r="K4" s="3" t="s">
        <v>31</v>
      </c>
      <c r="L4" s="3" t="s">
        <v>32</v>
      </c>
      <c r="M4" s="3" t="s">
        <v>34</v>
      </c>
    </row>
    <row r="5" spans="1:13" ht="13.5" thickBot="1">
      <c r="A5" s="39"/>
      <c r="B5" s="20"/>
      <c r="C5" s="20"/>
      <c r="D5" s="20"/>
      <c r="E5" s="21"/>
      <c r="G5" s="2" t="s">
        <v>19</v>
      </c>
      <c r="L5" s="3" t="e">
        <f>J5*I5/K5*H5</f>
        <v>#DIV/0!</v>
      </c>
      <c r="M5" s="3" t="s">
        <v>37</v>
      </c>
    </row>
    <row r="6" spans="1:13">
      <c r="A6" s="10" t="s">
        <v>55</v>
      </c>
      <c r="B6" s="11"/>
      <c r="C6" s="11"/>
      <c r="D6" s="11"/>
      <c r="E6" s="12"/>
      <c r="G6" s="2" t="s">
        <v>20</v>
      </c>
      <c r="L6" s="3" t="e">
        <f>J6*I6/K6*H6</f>
        <v>#DIV/0!</v>
      </c>
      <c r="M6" s="3" t="s">
        <v>36</v>
      </c>
    </row>
    <row r="7" spans="1:13">
      <c r="A7" s="30" t="s">
        <v>137</v>
      </c>
      <c r="B7" s="6" t="s">
        <v>139</v>
      </c>
      <c r="C7" s="6" t="s">
        <v>175</v>
      </c>
      <c r="D7" s="16"/>
      <c r="E7" s="17"/>
      <c r="G7" s="2" t="s">
        <v>21</v>
      </c>
      <c r="L7" s="3" t="e">
        <f>J7*I7/(0.7*H7*K7)</f>
        <v>#DIV/0!</v>
      </c>
      <c r="M7" s="3" t="s">
        <v>35</v>
      </c>
    </row>
    <row r="8" spans="1:13">
      <c r="A8" s="30" t="s">
        <v>138</v>
      </c>
      <c r="B8" s="6" t="s">
        <v>140</v>
      </c>
      <c r="C8" s="6" t="s">
        <v>176</v>
      </c>
      <c r="D8" s="16"/>
      <c r="E8" s="17"/>
      <c r="G8" s="2" t="s">
        <v>22</v>
      </c>
      <c r="L8" s="3" t="e">
        <f>1-(J8*I8/H8*K8)</f>
        <v>#DIV/0!</v>
      </c>
      <c r="M8" s="3" t="s">
        <v>41</v>
      </c>
    </row>
    <row r="9" spans="1:13" ht="13.5" thickBot="1">
      <c r="A9" s="39"/>
      <c r="B9" s="20"/>
      <c r="C9" s="20"/>
      <c r="D9" s="20"/>
      <c r="E9" s="21"/>
      <c r="G9" s="2" t="s">
        <v>23</v>
      </c>
      <c r="L9" s="3" t="e">
        <f>J9*I9/K9*H9</f>
        <v>#DIV/0!</v>
      </c>
      <c r="M9" s="5">
        <v>0.38</v>
      </c>
    </row>
    <row r="10" spans="1:13">
      <c r="A10" s="22" t="s">
        <v>174</v>
      </c>
      <c r="B10" s="23" t="s">
        <v>141</v>
      </c>
      <c r="C10" s="27"/>
      <c r="D10" s="27"/>
      <c r="E10" s="28"/>
      <c r="G10" s="2"/>
    </row>
    <row r="11" spans="1:13">
      <c r="A11" s="25" t="s">
        <v>56</v>
      </c>
      <c r="B11" s="6" t="s">
        <v>178</v>
      </c>
      <c r="C11" s="16"/>
      <c r="D11" s="16"/>
      <c r="E11" s="17"/>
      <c r="G11" s="2"/>
      <c r="H11" s="3" t="s">
        <v>38</v>
      </c>
      <c r="I11" s="3" t="s">
        <v>39</v>
      </c>
      <c r="L11" s="3" t="s">
        <v>40</v>
      </c>
    </row>
    <row r="12" spans="1:13" ht="13.5" thickBot="1">
      <c r="A12" s="26" t="s">
        <v>3</v>
      </c>
      <c r="B12" s="15" t="s">
        <v>177</v>
      </c>
      <c r="C12" s="18"/>
      <c r="D12" s="18"/>
      <c r="E12" s="19"/>
      <c r="G12" s="2" t="s">
        <v>24</v>
      </c>
      <c r="L12" s="3" t="e">
        <f xml:space="preserve"> 36.5 *H12/I12</f>
        <v>#DIV/0!</v>
      </c>
    </row>
    <row r="13" spans="1:13" ht="13.5" thickBot="1">
      <c r="A13" s="39"/>
      <c r="B13" s="20"/>
      <c r="C13" s="20"/>
      <c r="D13" s="20"/>
      <c r="E13" s="21"/>
      <c r="G13" s="2"/>
    </row>
    <row r="14" spans="1:13">
      <c r="A14" s="29" t="s">
        <v>57</v>
      </c>
      <c r="B14" s="23"/>
      <c r="C14" s="23"/>
      <c r="D14" s="23" t="s">
        <v>172</v>
      </c>
      <c r="E14" s="24" t="s">
        <v>173</v>
      </c>
      <c r="G14" s="2" t="s">
        <v>25</v>
      </c>
      <c r="H14" s="3" t="s">
        <v>14</v>
      </c>
    </row>
    <row r="15" spans="1:13">
      <c r="A15" s="30" t="s">
        <v>8</v>
      </c>
      <c r="B15" s="6" t="s">
        <v>145</v>
      </c>
      <c r="C15" s="6" t="s">
        <v>152</v>
      </c>
      <c r="D15" s="16"/>
      <c r="E15" s="17"/>
      <c r="G15" s="4" t="s">
        <v>103</v>
      </c>
      <c r="H15" s="3" t="s">
        <v>15</v>
      </c>
    </row>
    <row r="16" spans="1:13">
      <c r="A16" s="30" t="s">
        <v>9</v>
      </c>
      <c r="B16" s="6" t="s">
        <v>146</v>
      </c>
      <c r="C16" s="6" t="s">
        <v>153</v>
      </c>
      <c r="D16" s="16"/>
      <c r="E16" s="17"/>
      <c r="G16" s="4" t="s">
        <v>16</v>
      </c>
      <c r="H16" s="3" t="s">
        <v>17</v>
      </c>
    </row>
    <row r="17" spans="1:13">
      <c r="A17" s="30" t="s">
        <v>10</v>
      </c>
      <c r="B17" s="6" t="s">
        <v>147</v>
      </c>
      <c r="C17" s="6" t="s">
        <v>154</v>
      </c>
      <c r="D17" s="16"/>
      <c r="E17" s="17"/>
      <c r="G17" s="4" t="s">
        <v>26</v>
      </c>
      <c r="H17" s="3" t="s">
        <v>18</v>
      </c>
    </row>
    <row r="18" spans="1:13">
      <c r="A18" s="30" t="s">
        <v>142</v>
      </c>
      <c r="B18" s="6" t="s">
        <v>148</v>
      </c>
      <c r="C18" s="6" t="s">
        <v>155</v>
      </c>
      <c r="D18" s="16"/>
      <c r="E18" s="17"/>
      <c r="G18" s="2"/>
    </row>
    <row r="19" spans="1:13">
      <c r="A19" s="30" t="s">
        <v>11</v>
      </c>
      <c r="B19" s="6" t="s">
        <v>149</v>
      </c>
      <c r="C19" s="6" t="s">
        <v>156</v>
      </c>
      <c r="D19" s="16"/>
      <c r="E19" s="17"/>
      <c r="G19" s="2"/>
    </row>
    <row r="20" spans="1:13">
      <c r="A20" s="30" t="s">
        <v>144</v>
      </c>
      <c r="B20" s="6" t="s">
        <v>150</v>
      </c>
      <c r="C20" s="6" t="s">
        <v>157</v>
      </c>
      <c r="D20" s="16"/>
      <c r="E20" s="17"/>
      <c r="G20" s="2"/>
      <c r="I20" s="3" t="s">
        <v>42</v>
      </c>
      <c r="J20" s="3" t="s">
        <v>43</v>
      </c>
      <c r="K20" s="3" t="s">
        <v>44</v>
      </c>
      <c r="L20" s="3" t="s">
        <v>45</v>
      </c>
      <c r="M20" s="3" t="s">
        <v>34</v>
      </c>
    </row>
    <row r="21" spans="1:13" ht="13.5" thickBot="1">
      <c r="A21" s="31" t="s">
        <v>143</v>
      </c>
      <c r="B21" s="15" t="s">
        <v>151</v>
      </c>
      <c r="C21" s="15" t="s">
        <v>99</v>
      </c>
      <c r="D21" s="18"/>
      <c r="E21" s="19"/>
      <c r="G21" s="2" t="s">
        <v>179</v>
      </c>
      <c r="L21" s="3">
        <f>I21-(J21+K21)</f>
        <v>0</v>
      </c>
      <c r="M21" s="3" t="s">
        <v>46</v>
      </c>
    </row>
    <row r="22" spans="1:13" ht="13.5" thickBot="1">
      <c r="A22" s="39"/>
      <c r="B22" s="20"/>
      <c r="C22" s="20"/>
      <c r="D22" s="20"/>
      <c r="E22" s="21"/>
      <c r="G22" s="2"/>
    </row>
    <row r="23" spans="1:13">
      <c r="A23" s="10" t="s">
        <v>58</v>
      </c>
      <c r="B23" s="11"/>
      <c r="C23" s="11"/>
      <c r="D23" s="11"/>
      <c r="E23" s="12"/>
      <c r="G23" s="2"/>
      <c r="I23" s="3" t="s">
        <v>47</v>
      </c>
      <c r="J23" s="3" t="s">
        <v>48</v>
      </c>
      <c r="K23" s="3" t="s">
        <v>49</v>
      </c>
      <c r="L23" s="3" t="s">
        <v>40</v>
      </c>
      <c r="M23" s="3" t="s">
        <v>33</v>
      </c>
    </row>
    <row r="24" spans="1:13">
      <c r="A24" s="30" t="s">
        <v>8</v>
      </c>
      <c r="B24" s="6" t="s">
        <v>119</v>
      </c>
      <c r="C24" s="6" t="s">
        <v>128</v>
      </c>
      <c r="D24" s="16"/>
      <c r="E24" s="17"/>
      <c r="G24" s="2" t="s">
        <v>180</v>
      </c>
      <c r="L24" s="3">
        <f>I24+K24-J24</f>
        <v>0</v>
      </c>
      <c r="M24" s="3" t="s">
        <v>50</v>
      </c>
    </row>
    <row r="25" spans="1:13">
      <c r="A25" s="30" t="s">
        <v>9</v>
      </c>
      <c r="B25" s="6" t="s">
        <v>120</v>
      </c>
      <c r="C25" s="6" t="s">
        <v>129</v>
      </c>
      <c r="D25" s="16"/>
      <c r="E25" s="17"/>
    </row>
    <row r="26" spans="1:13">
      <c r="A26" s="30" t="s">
        <v>10</v>
      </c>
      <c r="B26" s="6" t="s">
        <v>121</v>
      </c>
      <c r="C26" s="6" t="s">
        <v>130</v>
      </c>
      <c r="D26" s="16"/>
      <c r="E26" s="17"/>
    </row>
    <row r="27" spans="1:13">
      <c r="A27" s="30" t="s">
        <v>142</v>
      </c>
      <c r="B27" s="6" t="s">
        <v>122</v>
      </c>
      <c r="C27" s="6" t="s">
        <v>131</v>
      </c>
      <c r="D27" s="16"/>
      <c r="E27" s="17"/>
    </row>
    <row r="28" spans="1:13">
      <c r="A28" s="30" t="s">
        <v>11</v>
      </c>
      <c r="B28" s="6" t="s">
        <v>123</v>
      </c>
      <c r="C28" s="6" t="s">
        <v>132</v>
      </c>
      <c r="D28" s="16"/>
      <c r="E28" s="17"/>
      <c r="G28" s="2" t="s">
        <v>102</v>
      </c>
    </row>
    <row r="29" spans="1:13">
      <c r="A29" s="30" t="s">
        <v>144</v>
      </c>
      <c r="B29" s="6" t="s">
        <v>124</v>
      </c>
      <c r="C29" s="6" t="s">
        <v>133</v>
      </c>
      <c r="D29" s="16"/>
      <c r="E29" s="17"/>
      <c r="G29" s="4" t="s">
        <v>103</v>
      </c>
      <c r="H29" s="3" t="s">
        <v>181</v>
      </c>
      <c r="I29" s="3" t="s">
        <v>182</v>
      </c>
    </row>
    <row r="30" spans="1:13">
      <c r="A30" s="30" t="s">
        <v>12</v>
      </c>
      <c r="B30" s="6" t="s">
        <v>125</v>
      </c>
      <c r="C30" s="6" t="s">
        <v>134</v>
      </c>
      <c r="D30" s="16"/>
      <c r="E30" s="17"/>
      <c r="G30" s="4" t="s">
        <v>104</v>
      </c>
      <c r="H30" s="3" t="s">
        <v>183</v>
      </c>
      <c r="I30" s="3" t="s">
        <v>182</v>
      </c>
    </row>
    <row r="31" spans="1:13">
      <c r="A31" s="30" t="s">
        <v>117</v>
      </c>
      <c r="B31" s="6" t="s">
        <v>126</v>
      </c>
      <c r="C31" s="6" t="s">
        <v>135</v>
      </c>
      <c r="D31" s="16"/>
      <c r="E31" s="17"/>
      <c r="G31" s="4" t="s">
        <v>105</v>
      </c>
      <c r="H31" s="3" t="s">
        <v>184</v>
      </c>
      <c r="I31" s="3" t="s">
        <v>182</v>
      </c>
    </row>
    <row r="32" spans="1:13" ht="13.5" thickBot="1">
      <c r="A32" s="31" t="s">
        <v>118</v>
      </c>
      <c r="B32" s="15" t="s">
        <v>127</v>
      </c>
      <c r="C32" s="15" t="s">
        <v>60</v>
      </c>
      <c r="D32" s="18"/>
      <c r="E32" s="19"/>
      <c r="G32" s="4" t="s">
        <v>0</v>
      </c>
      <c r="H32" s="3" t="s">
        <v>185</v>
      </c>
      <c r="I32" s="3" t="s">
        <v>182</v>
      </c>
    </row>
    <row r="33" spans="1:9" ht="13.5" thickBot="1">
      <c r="A33" s="39"/>
      <c r="B33" s="20"/>
      <c r="C33" s="20"/>
      <c r="D33" s="20"/>
      <c r="E33" s="21"/>
      <c r="G33" s="4" t="s">
        <v>1</v>
      </c>
      <c r="H33" s="3" t="s">
        <v>186</v>
      </c>
      <c r="I33" s="3" t="s">
        <v>182</v>
      </c>
    </row>
    <row r="34" spans="1:9">
      <c r="A34" s="10" t="s">
        <v>59</v>
      </c>
      <c r="B34" s="11"/>
      <c r="C34" s="11"/>
      <c r="D34" s="11"/>
      <c r="E34" s="12"/>
    </row>
    <row r="35" spans="1:9">
      <c r="A35" s="30" t="s">
        <v>8</v>
      </c>
      <c r="B35" s="6" t="s">
        <v>62</v>
      </c>
      <c r="C35" s="6" t="s">
        <v>71</v>
      </c>
      <c r="D35" s="16"/>
      <c r="E35" s="17"/>
    </row>
    <row r="36" spans="1:9">
      <c r="A36" s="30" t="s">
        <v>9</v>
      </c>
      <c r="B36" s="6" t="s">
        <v>63</v>
      </c>
      <c r="C36" s="6" t="s">
        <v>72</v>
      </c>
      <c r="D36" s="16"/>
      <c r="E36" s="17"/>
    </row>
    <row r="37" spans="1:9">
      <c r="A37" s="30" t="s">
        <v>10</v>
      </c>
      <c r="B37" s="6" t="s">
        <v>64</v>
      </c>
      <c r="C37" s="6" t="s">
        <v>73</v>
      </c>
      <c r="D37" s="16"/>
      <c r="E37" s="17"/>
      <c r="H37" s="37" t="s">
        <v>158</v>
      </c>
    </row>
    <row r="38" spans="1:9">
      <c r="A38" s="30" t="s">
        <v>142</v>
      </c>
      <c r="B38" s="6" t="s">
        <v>65</v>
      </c>
      <c r="C38" s="6" t="s">
        <v>74</v>
      </c>
      <c r="D38" s="16"/>
      <c r="E38" s="17"/>
      <c r="G38" s="37" t="s">
        <v>170</v>
      </c>
      <c r="H38" s="3">
        <v>17</v>
      </c>
    </row>
    <row r="39" spans="1:9">
      <c r="A39" s="30" t="s">
        <v>11</v>
      </c>
      <c r="B39" s="6" t="s">
        <v>66</v>
      </c>
      <c r="C39" s="6" t="s">
        <v>75</v>
      </c>
      <c r="D39" s="16"/>
      <c r="E39" s="17"/>
      <c r="G39" s="37" t="s">
        <v>171</v>
      </c>
      <c r="H39" s="3">
        <v>13</v>
      </c>
    </row>
    <row r="40" spans="1:9">
      <c r="A40" s="30" t="s">
        <v>144</v>
      </c>
      <c r="B40" s="6" t="s">
        <v>67</v>
      </c>
      <c r="C40" s="6" t="s">
        <v>76</v>
      </c>
      <c r="D40" s="16"/>
      <c r="E40" s="17"/>
      <c r="G40" s="37" t="s">
        <v>159</v>
      </c>
      <c r="H40" s="3">
        <v>39</v>
      </c>
    </row>
    <row r="41" spans="1:9">
      <c r="A41" s="30" t="s">
        <v>12</v>
      </c>
      <c r="B41" s="6" t="s">
        <v>68</v>
      </c>
      <c r="C41" s="6" t="s">
        <v>77</v>
      </c>
      <c r="D41" s="16"/>
      <c r="E41" s="17"/>
      <c r="G41" s="37" t="s">
        <v>160</v>
      </c>
      <c r="H41" s="3">
        <v>31</v>
      </c>
    </row>
    <row r="42" spans="1:9">
      <c r="A42" s="30" t="s">
        <v>117</v>
      </c>
      <c r="B42" s="6" t="s">
        <v>69</v>
      </c>
      <c r="C42" s="6" t="s">
        <v>78</v>
      </c>
      <c r="D42" s="16"/>
      <c r="E42" s="17"/>
      <c r="G42" s="37" t="s">
        <v>169</v>
      </c>
      <c r="H42" s="3">
        <v>24</v>
      </c>
    </row>
    <row r="43" spans="1:9" ht="13.5" thickBot="1">
      <c r="A43" s="31" t="s">
        <v>118</v>
      </c>
      <c r="B43" s="15" t="s">
        <v>70</v>
      </c>
      <c r="C43" s="15" t="s">
        <v>79</v>
      </c>
      <c r="D43" s="18"/>
      <c r="E43" s="19"/>
      <c r="G43" s="37" t="s">
        <v>161</v>
      </c>
      <c r="H43" s="3">
        <v>168</v>
      </c>
    </row>
    <row r="44" spans="1:9" ht="13.5" thickBot="1">
      <c r="A44" s="39"/>
      <c r="B44" s="20"/>
      <c r="C44" s="20"/>
      <c r="D44" s="20"/>
      <c r="E44" s="21"/>
      <c r="G44" s="37" t="s">
        <v>162</v>
      </c>
      <c r="H44" s="3">
        <v>84</v>
      </c>
    </row>
    <row r="45" spans="1:9">
      <c r="A45" s="10" t="s">
        <v>7</v>
      </c>
      <c r="B45" s="11"/>
      <c r="C45" s="11"/>
      <c r="D45" s="11" t="s">
        <v>80</v>
      </c>
      <c r="E45" s="12"/>
      <c r="G45" s="37" t="s">
        <v>163</v>
      </c>
      <c r="H45" s="3">
        <v>100</v>
      </c>
    </row>
    <row r="46" spans="1:9">
      <c r="A46" s="30" t="s">
        <v>8</v>
      </c>
      <c r="B46" s="6" t="s">
        <v>81</v>
      </c>
      <c r="C46" s="6" t="s">
        <v>91</v>
      </c>
      <c r="D46" s="16"/>
      <c r="E46" s="17"/>
    </row>
    <row r="47" spans="1:9">
      <c r="A47" s="30" t="s">
        <v>9</v>
      </c>
      <c r="B47" s="6" t="s">
        <v>82</v>
      </c>
      <c r="C47" s="6" t="s">
        <v>90</v>
      </c>
      <c r="D47" s="16"/>
      <c r="E47" s="17"/>
    </row>
    <row r="48" spans="1:9">
      <c r="A48" s="30" t="s">
        <v>10</v>
      </c>
      <c r="B48" s="6" t="s">
        <v>83</v>
      </c>
      <c r="C48" s="6" t="s">
        <v>92</v>
      </c>
      <c r="D48" s="16"/>
      <c r="E48" s="17"/>
    </row>
    <row r="49" spans="1:5">
      <c r="A49" s="30" t="s">
        <v>142</v>
      </c>
      <c r="B49" s="6" t="s">
        <v>84</v>
      </c>
      <c r="C49" s="6" t="s">
        <v>93</v>
      </c>
      <c r="D49" s="16"/>
      <c r="E49" s="17"/>
    </row>
    <row r="50" spans="1:5">
      <c r="A50" s="30" t="s">
        <v>11</v>
      </c>
      <c r="B50" s="6" t="s">
        <v>85</v>
      </c>
      <c r="C50" s="6" t="s">
        <v>94</v>
      </c>
      <c r="D50" s="16"/>
      <c r="E50" s="17"/>
    </row>
    <row r="51" spans="1:5">
      <c r="A51" s="30" t="s">
        <v>144</v>
      </c>
      <c r="B51" s="6" t="s">
        <v>86</v>
      </c>
      <c r="C51" s="6" t="s">
        <v>95</v>
      </c>
      <c r="D51" s="16"/>
      <c r="E51" s="17"/>
    </row>
    <row r="52" spans="1:5">
      <c r="A52" s="30" t="s">
        <v>12</v>
      </c>
      <c r="B52" s="6" t="s">
        <v>87</v>
      </c>
      <c r="C52" s="6" t="s">
        <v>96</v>
      </c>
      <c r="D52" s="16"/>
      <c r="E52" s="17"/>
    </row>
    <row r="53" spans="1:5">
      <c r="A53" s="30" t="s">
        <v>117</v>
      </c>
      <c r="B53" s="6" t="s">
        <v>88</v>
      </c>
      <c r="C53" s="6" t="s">
        <v>97</v>
      </c>
      <c r="D53" s="16"/>
      <c r="E53" s="17"/>
    </row>
    <row r="54" spans="1:5" ht="13.5" thickBot="1">
      <c r="A54" s="31" t="s">
        <v>118</v>
      </c>
      <c r="B54" s="15" t="s">
        <v>89</v>
      </c>
      <c r="C54" s="15" t="s">
        <v>98</v>
      </c>
      <c r="D54" s="18"/>
      <c r="E54" s="19"/>
    </row>
    <row r="55" spans="1:5" ht="13.5" thickBot="1">
      <c r="A55" s="39"/>
      <c r="B55" s="20"/>
      <c r="C55" s="20"/>
      <c r="D55" s="20"/>
      <c r="E55" s="21"/>
    </row>
    <row r="56" spans="1:5" ht="13.5" thickBot="1">
      <c r="A56" s="34" t="s">
        <v>4</v>
      </c>
      <c r="B56" s="35" t="s">
        <v>100</v>
      </c>
      <c r="C56" s="32"/>
      <c r="D56" s="32" t="s">
        <v>101</v>
      </c>
      <c r="E56" s="33"/>
    </row>
    <row r="57" spans="1:5">
      <c r="A57" s="10" t="s">
        <v>5</v>
      </c>
      <c r="B57" s="11"/>
      <c r="C57" s="11"/>
      <c r="D57" s="11" t="s">
        <v>61</v>
      </c>
      <c r="E57" s="12"/>
    </row>
    <row r="58" spans="1:5">
      <c r="A58" s="30" t="s">
        <v>13</v>
      </c>
      <c r="B58" s="6" t="s">
        <v>187</v>
      </c>
      <c r="C58" s="16"/>
      <c r="D58" s="16"/>
      <c r="E58" s="17"/>
    </row>
    <row r="59" spans="1:5">
      <c r="A59" s="30" t="s">
        <v>111</v>
      </c>
      <c r="B59" s="6" t="s">
        <v>172</v>
      </c>
      <c r="C59" s="16"/>
      <c r="D59" s="16"/>
      <c r="E59" s="17"/>
    </row>
    <row r="60" spans="1:5">
      <c r="A60" s="30" t="s">
        <v>113</v>
      </c>
      <c r="B60" s="6" t="s">
        <v>188</v>
      </c>
      <c r="C60" s="16"/>
      <c r="D60" s="16"/>
      <c r="E60" s="17"/>
    </row>
    <row r="61" spans="1:5" ht="13.5" thickBot="1">
      <c r="A61" s="31" t="s">
        <v>115</v>
      </c>
      <c r="B61" s="15" t="s">
        <v>189</v>
      </c>
      <c r="C61" s="18"/>
      <c r="D61" s="18"/>
      <c r="E61" s="19"/>
    </row>
    <row r="62" spans="1:5">
      <c r="A62" s="10" t="s">
        <v>6</v>
      </c>
      <c r="B62" s="11"/>
      <c r="C62" s="11"/>
      <c r="D62" s="11" t="s">
        <v>109</v>
      </c>
      <c r="E62" s="12"/>
    </row>
    <row r="63" spans="1:5">
      <c r="A63" s="30" t="s">
        <v>13</v>
      </c>
      <c r="B63" s="6" t="s">
        <v>110</v>
      </c>
      <c r="C63" s="16"/>
      <c r="D63" s="16"/>
      <c r="E63" s="17"/>
    </row>
    <row r="64" spans="1:5">
      <c r="A64" s="30" t="s">
        <v>111</v>
      </c>
      <c r="B64" s="6" t="s">
        <v>112</v>
      </c>
      <c r="C64" s="16"/>
      <c r="D64" s="16"/>
      <c r="E64" s="17"/>
    </row>
    <row r="65" spans="1:5">
      <c r="A65" s="30" t="s">
        <v>113</v>
      </c>
      <c r="B65" s="6" t="s">
        <v>114</v>
      </c>
      <c r="C65" s="16"/>
      <c r="D65" s="16"/>
      <c r="E65" s="17"/>
    </row>
    <row r="66" spans="1:5" ht="13.5" thickBot="1">
      <c r="A66" s="31" t="s">
        <v>115</v>
      </c>
      <c r="B66" s="15" t="s">
        <v>116</v>
      </c>
      <c r="C66" s="18"/>
      <c r="D66" s="18"/>
      <c r="E66" s="19"/>
    </row>
    <row r="67" spans="1:5" ht="13.5" thickBot="1">
      <c r="A67" s="34" t="s">
        <v>2</v>
      </c>
      <c r="B67" s="35" t="s">
        <v>27</v>
      </c>
      <c r="C67" s="35" t="s">
        <v>106</v>
      </c>
      <c r="D67" s="35" t="s">
        <v>107</v>
      </c>
      <c r="E67" s="36" t="s">
        <v>108</v>
      </c>
    </row>
  </sheetData>
  <phoneticPr fontId="3" type="noConversion"/>
  <pageMargins left="0.75" right="0.75" top="1" bottom="1" header="0.5" footer="0.5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KESLER</dc:creator>
  <cp:lastModifiedBy>lgu2512</cp:lastModifiedBy>
  <dcterms:created xsi:type="dcterms:W3CDTF">2013-03-28T06:47:18Z</dcterms:created>
  <dcterms:modified xsi:type="dcterms:W3CDTF">2016-02-26T09:53:42Z</dcterms:modified>
</cp:coreProperties>
</file>